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BEKAS TAHUN 2025\PPID TA 2025\DATA PPID\"/>
    </mc:Choice>
  </mc:AlternateContent>
  <xr:revisionPtr revIDLastSave="0" documentId="13_ncr:1_{9FF2F5F5-C875-4475-838F-C218FC5BC791}" xr6:coauthVersionLast="47" xr6:coauthVersionMax="47" xr10:uidLastSave="{00000000-0000-0000-0000-000000000000}"/>
  <bookViews>
    <workbookView xWindow="-120" yWindow="-120" windowWidth="29040" windowHeight="15840" activeTab="1" xr2:uid="{FD3E3DBE-2C06-4C1F-9770-7BB7572DA66F}"/>
  </bookViews>
  <sheets>
    <sheet name="Sheet1" sheetId="1" r:id="rId1"/>
    <sheet name="PROGRAM TA 2024" sheetId="2" r:id="rId2"/>
    <sheet name="REALISASI ANGGARAN TA 2024" sheetId="3" r:id="rId3"/>
    <sheet name="Sheet4" sheetId="4" r:id="rId4"/>
  </sheets>
  <definedNames>
    <definedName name="_xlnm.Print_Area" localSheetId="0">Sheet1!$A$1:$B$17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5" i="3" l="1"/>
  <c r="F45" i="3"/>
  <c r="G41" i="3"/>
  <c r="F41" i="3"/>
  <c r="F35" i="3" s="1"/>
  <c r="G37" i="3"/>
  <c r="F37" i="3"/>
  <c r="G33" i="3"/>
  <c r="F33" i="3"/>
  <c r="G28" i="3"/>
  <c r="F28" i="3"/>
  <c r="G23" i="3"/>
  <c r="G6" i="3" s="1"/>
  <c r="F23" i="3"/>
  <c r="G19" i="3"/>
  <c r="F19" i="3"/>
  <c r="G14" i="3"/>
  <c r="F14" i="3"/>
  <c r="G7" i="3"/>
  <c r="F7" i="3"/>
  <c r="F45" i="2"/>
  <c r="F41" i="2"/>
  <c r="F37" i="2"/>
  <c r="F35" i="2"/>
  <c r="F33" i="2"/>
  <c r="F28" i="2"/>
  <c r="F23" i="2"/>
  <c r="F19" i="2"/>
  <c r="F14" i="2"/>
  <c r="F7" i="2"/>
  <c r="F6" i="2"/>
  <c r="F49" i="2" s="1"/>
  <c r="F6" i="3" l="1"/>
  <c r="G35" i="3"/>
  <c r="G49" i="3" s="1"/>
  <c r="F49" i="3"/>
</calcChain>
</file>

<file path=xl/sharedStrings.xml><?xml version="1.0" encoding="utf-8"?>
<sst xmlns="http://schemas.openxmlformats.org/spreadsheetml/2006/main" count="117" uniqueCount="67">
  <si>
    <t>Mengumumkan program-program atau kegiatan Tahun 2024 OPD Provinsi yang diumumkan di website sesuai dengan tugas dan fungsi yang sekurang-kurangnya memuat nama program/kegiatan, sumber anggaran, besaran anggaran.</t>
  </si>
  <si>
    <t>Mengumumkan program-program atau kegiatan OPD Provinsi yang sedang dilaksanakan Tahun 2024 yang diumumkan dalam website yang sekurang-kurangnya memuat nama program/kegiatan, realisasi anggaran, pencapaian kegiatan</t>
  </si>
  <si>
    <t>Mengumumkan program-program atau kegiatan OPD Provinsi yang telah dilaksanakan Tahun 2023 yang diumumkan dalam website yang sekurang-kurangnya memuat nama program/kegiatan, realisasi anggaran, pencapaian kegiatan</t>
  </si>
  <si>
    <t>A</t>
  </si>
  <si>
    <t>MEDIA SOSIAL</t>
  </si>
  <si>
    <t>Akun media sosial (facebook, instagram, twitter) yang aktif mengumumkan informasi publik sebagai berikut:</t>
  </si>
  <si>
    <t>Mengumumkan Informasi berkaitan ruang lingkup, tugas dan fungsi OPD Provinsi</t>
  </si>
  <si>
    <t>Mengumumkan Informasi berkaitan program dan kegiatan strategis sesuai ruang lingkup, tugas dan fungsi</t>
  </si>
  <si>
    <t>OPD Provinsi</t>
  </si>
  <si>
    <t>Mengumumkan Informasi berkaitan penggunaan atau realisasi anggaran Tahun 2023</t>
  </si>
  <si>
    <t>Mengumumkan informasi DPA atau RKA Tahun Anggaran 2024</t>
  </si>
  <si>
    <t>Mengumumkan Informasi berkaitan alasan yang dapat digunakan Pemohon Informasi mengajukan</t>
  </si>
  <si>
    <t>keberatan</t>
  </si>
  <si>
    <t>Mengumumkan Informasi berkaitan alasan yang dapat digunakan Pemohon Informasi mengajukan permohonan sengketa informasi ke Komisi Informasi</t>
  </si>
  <si>
    <t>No.</t>
  </si>
  <si>
    <t>Program</t>
  </si>
  <si>
    <t>Kegiatan</t>
  </si>
  <si>
    <t>Sub Kegiatan</t>
  </si>
  <si>
    <t>Anggaran (Rp.)</t>
  </si>
  <si>
    <t>PROGRAM PENUNJANG URUSAN PEMERINTAH DAERAH PROVINSI</t>
  </si>
  <si>
    <t/>
  </si>
  <si>
    <t>Perencanaan, Penganggaran, dan Evaluasi Kinerja Perangkat Daerah</t>
  </si>
  <si>
    <t>Penyusunan Dokumen Perencanaan Perangkat Daerah</t>
  </si>
  <si>
    <t>Koordinasi dan Penyusunan Dokumen RKA-SKPD</t>
  </si>
  <si>
    <t>Koordinasi dan Penyusunan Dokumen Perubahan RKA-SKPD</t>
  </si>
  <si>
    <t>Koordinasi dan Penyusunan DPA-SKPD</t>
  </si>
  <si>
    <t>Koordinasi dan Penyusunan Perubahan DPA-SKPD</t>
  </si>
  <si>
    <t>Koordinasi dan Penyusunan Laporan Capaian Kinerja dan Ikhtisar Realisasi Kinerja SKPD</t>
  </si>
  <si>
    <t>Administrasi Keuangan Perangkat Daerah</t>
  </si>
  <si>
    <t>Penyediaan Administrasi Pelaksanaan Tugas ASN</t>
  </si>
  <si>
    <t>Koordinasi dan Penyusunan Laporan Keuangan Akhir Tahun SKPD</t>
  </si>
  <si>
    <t>Koordinasi dan Penyusunan Laporan Keuangan Bulanan/Triwulanan/Semesteran SKPD</t>
  </si>
  <si>
    <t>Penyusunan Pelaporan dan Analisis Prognosis Realisasi Anggaran</t>
  </si>
  <si>
    <t>Administrasi Kepegawaian Perangkat Daerah</t>
  </si>
  <si>
    <t>Monitoring, Evaluasi, dan Penilaian Kinerja Pegawai</t>
  </si>
  <si>
    <t>Pendidikan dan Pelatihan Pegawai Berdasarkan Tugas dan Fungsi</t>
  </si>
  <si>
    <t>Sosialisasi Peraturan Perundang-Undangan</t>
  </si>
  <si>
    <t>Administrasi Umum Perangkat Daerah</t>
  </si>
  <si>
    <t>Penyediaan Peralatan dan Perlengkapan Kantor</t>
  </si>
  <si>
    <t>Penyediaan Barang Cetakan dan Penggandaan</t>
  </si>
  <si>
    <t>Fasilitasi Kunjungan Tamu</t>
  </si>
  <si>
    <t>Penyelenggaraan Rapat Koordinasi dan Konsultasi SKPD</t>
  </si>
  <si>
    <t>Penyediaan Jasa Penunjang Urusan Pemerintahan Daerah</t>
  </si>
  <si>
    <t>Penyediaan Jasa Surat Menyurat</t>
  </si>
  <si>
    <t>Penyediaan Jasa Komunikasi, Sumber Daya Air dan Listrik</t>
  </si>
  <si>
    <t>Penyediaan Jasa Peralatan dan Perlengkapan Kantor</t>
  </si>
  <si>
    <t>Penyediaan Jasa Pelayanan Umum Kantor</t>
  </si>
  <si>
    <t>Pemeliharaan Barang Milik Daerah Penunjang Urusan Pemerintahan Daerah</t>
  </si>
  <si>
    <t>Pemeliharaan Peralatan dan Mesin Lainnya</t>
  </si>
  <si>
    <t>PROGRAM KEBIJAKAN DAN PELAYANAN PENGADAAN BARANG DAN JASA</t>
  </si>
  <si>
    <t>Pengelolaan Pengadaan Barang dan Jasa</t>
  </si>
  <si>
    <t>Pengelolaan Strategi Pengadaan Barang dan Jasa</t>
  </si>
  <si>
    <t>Pelaksanaan Pengadaan Barang dan Jasa</t>
  </si>
  <si>
    <t>Pemantauan dan Evaluasi Pengadaan Barang dan Jasa</t>
  </si>
  <si>
    <t>Pengelolaan Layanan Pengadaan Secara Elektronik</t>
  </si>
  <si>
    <t>Pengelolaan Sistem Pengadaan secara Elektronik</t>
  </si>
  <si>
    <t>Pengembangan Sistem Informasi Pengadaan Barang dan Jasa</t>
  </si>
  <si>
    <t>Pengelolaan Informasi Pengadaan Barang dan Jasa</t>
  </si>
  <si>
    <t>Pembinaan dan Advokasi Pengadaan Barang dan Jasa</t>
  </si>
  <si>
    <t>Pembinaan Sumber Daya Manusia Pengadaan Barang dan Jasa</t>
  </si>
  <si>
    <t>Pembinaan Kelembagaan Pengadaan Barang dan Jasa</t>
  </si>
  <si>
    <t>Pendampingan, Konsultasi, dan/atau Bimbingan Teknis Pengadaan Barang dan Jasa</t>
  </si>
  <si>
    <t>TOTAL</t>
  </si>
  <si>
    <t>PROGRAM/KEGIATAN/SUB KEGIATAN BIRO PENGADAAN BARANG DAN JASA SETDA PROVINSI KALIMANTAN TENGAH</t>
  </si>
  <si>
    <t>TAHUN ANGGARAN 2024</t>
  </si>
  <si>
    <t>Realisasi</t>
  </si>
  <si>
    <t>REALISASI PROGRAM/KEGIATAN BIRO PENGADAAN BARANG DAN JASA SETDA PROV. KALTENG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</si>
</sst>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</numFmts>
  <fonts count="13" x14ac:knownFonts="1">
    <font>
      <sz val="11"/>
      <color theme="1"/>
      <name val="Aptos Narrow"/>
      <family val="2"/>
      <charset val="1"/>
      <scheme val="minor"/>
    </font>
    <font>
      <sz val="11"/>
      <color theme="1"/>
      <name val="Aptos Narrow"/>
      <family val="2"/>
      <charset val="1"/>
      <scheme val="minor"/>
    </font>
    <font>
      <sz val="18"/>
      <color rgb="FF000000"/>
      <name val="Arial"/>
      <family val="2"/>
    </font>
    <font>
      <b/>
      <sz val="18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b/>
      <i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89999084444715716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0" xfId="0" applyFont="1"/>
    <xf numFmtId="0" fontId="6" fillId="4" borderId="5" xfId="0" quotePrefix="1" applyFont="1" applyFill="1" applyBorder="1" applyAlignment="1">
      <alignment horizontal="center" vertical="center"/>
    </xf>
    <xf numFmtId="0" fontId="6" fillId="4" borderId="7" xfId="0" quotePrefix="1" applyFont="1" applyFill="1" applyBorder="1" applyAlignment="1">
      <alignment horizontal="center" vertical="center"/>
    </xf>
    <xf numFmtId="0" fontId="6" fillId="4" borderId="11" xfId="0" quotePrefix="1" applyFont="1" applyFill="1" applyBorder="1" applyAlignment="1">
      <alignment horizontal="center" vertical="center"/>
    </xf>
    <xf numFmtId="0" fontId="4" fillId="5" borderId="12" xfId="0" quotePrefix="1" applyFont="1" applyFill="1" applyBorder="1" applyAlignment="1">
      <alignment horizontal="center" vertical="top"/>
    </xf>
    <xf numFmtId="0" fontId="4" fillId="5" borderId="14" xfId="0" applyFont="1" applyFill="1" applyBorder="1" applyAlignment="1">
      <alignment horizontal="left" vertical="top" wrapText="1"/>
    </xf>
    <xf numFmtId="41" fontId="4" fillId="5" borderId="2" xfId="2" applyFont="1" applyFill="1" applyBorder="1" applyAlignment="1">
      <alignment horizontal="center" vertical="top"/>
    </xf>
    <xf numFmtId="0" fontId="4" fillId="6" borderId="12" xfId="0" quotePrefix="1" applyFont="1" applyFill="1" applyBorder="1" applyAlignment="1">
      <alignment horizontal="center" vertical="top"/>
    </xf>
    <xf numFmtId="0" fontId="7" fillId="6" borderId="17" xfId="0" quotePrefix="1" applyFont="1" applyFill="1" applyBorder="1" applyAlignment="1">
      <alignment horizontal="left" vertical="top" wrapText="1"/>
    </xf>
    <xf numFmtId="0" fontId="7" fillId="6" borderId="18" xfId="0" quotePrefix="1" applyFont="1" applyFill="1" applyBorder="1" applyAlignment="1">
      <alignment horizontal="left" vertical="top" wrapText="1"/>
    </xf>
    <xf numFmtId="41" fontId="4" fillId="6" borderId="2" xfId="2" applyFont="1" applyFill="1" applyBorder="1" applyAlignment="1">
      <alignment horizontal="center" vertical="top"/>
    </xf>
    <xf numFmtId="0" fontId="4" fillId="0" borderId="12" xfId="0" quotePrefix="1" applyFont="1" applyBorder="1" applyAlignment="1">
      <alignment horizontal="center" vertical="top"/>
    </xf>
    <xf numFmtId="0" fontId="6" fillId="0" borderId="0" xfId="0" quotePrefix="1" applyFont="1" applyAlignment="1">
      <alignment horizontal="left" vertical="top" wrapText="1"/>
    </xf>
    <xf numFmtId="0" fontId="6" fillId="0" borderId="12" xfId="0" quotePrefix="1" applyFont="1" applyBorder="1" applyAlignment="1">
      <alignment horizontal="left" vertical="top" wrapText="1"/>
    </xf>
    <xf numFmtId="41" fontId="5" fillId="0" borderId="14" xfId="2" applyFont="1" applyBorder="1" applyAlignment="1">
      <alignment horizontal="center" vertical="top"/>
    </xf>
    <xf numFmtId="0" fontId="4" fillId="0" borderId="12" xfId="0" applyFont="1" applyBorder="1" applyAlignment="1">
      <alignment vertical="top"/>
    </xf>
    <xf numFmtId="0" fontId="6" fillId="0" borderId="14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left" vertical="top" wrapText="1"/>
    </xf>
    <xf numFmtId="41" fontId="5" fillId="0" borderId="2" xfId="2" applyFont="1" applyBorder="1" applyAlignment="1">
      <alignment horizontal="center" vertical="top"/>
    </xf>
    <xf numFmtId="0" fontId="4" fillId="6" borderId="12" xfId="0" applyFont="1" applyFill="1" applyBorder="1" applyAlignment="1">
      <alignment vertical="top"/>
    </xf>
    <xf numFmtId="0" fontId="7" fillId="6" borderId="14" xfId="0" applyFont="1" applyFill="1" applyBorder="1" applyAlignment="1">
      <alignment horizontal="left" vertical="top" wrapText="1"/>
    </xf>
    <xf numFmtId="41" fontId="5" fillId="0" borderId="2" xfId="2" quotePrefix="1" applyFont="1" applyBorder="1" applyAlignment="1">
      <alignment horizontal="right" vertical="top"/>
    </xf>
    <xf numFmtId="41" fontId="5" fillId="4" borderId="2" xfId="2" applyFont="1" applyFill="1" applyBorder="1" applyAlignment="1">
      <alignment horizontal="center" vertical="top"/>
    </xf>
    <xf numFmtId="0" fontId="6" fillId="0" borderId="14" xfId="0" applyFont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 wrapText="1"/>
    </xf>
    <xf numFmtId="0" fontId="4" fillId="5" borderId="20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9" fillId="0" borderId="0" xfId="0" applyFont="1"/>
    <xf numFmtId="0" fontId="11" fillId="4" borderId="5" xfId="0" quotePrefix="1" applyFont="1" applyFill="1" applyBorder="1" applyAlignment="1">
      <alignment horizontal="center" vertical="center"/>
    </xf>
    <xf numFmtId="0" fontId="11" fillId="4" borderId="7" xfId="0" quotePrefix="1" applyFont="1" applyFill="1" applyBorder="1" applyAlignment="1">
      <alignment horizontal="center" vertical="center"/>
    </xf>
    <xf numFmtId="0" fontId="11" fillId="4" borderId="11" xfId="0" quotePrefix="1" applyFont="1" applyFill="1" applyBorder="1" applyAlignment="1">
      <alignment horizontal="center" vertical="center"/>
    </xf>
    <xf numFmtId="0" fontId="10" fillId="5" borderId="12" xfId="0" quotePrefix="1" applyFont="1" applyFill="1" applyBorder="1" applyAlignment="1">
      <alignment horizontal="center" vertical="top"/>
    </xf>
    <xf numFmtId="0" fontId="10" fillId="5" borderId="14" xfId="0" applyFont="1" applyFill="1" applyBorder="1" applyAlignment="1">
      <alignment horizontal="left" vertical="top" wrapText="1"/>
    </xf>
    <xf numFmtId="41" fontId="10" fillId="5" borderId="2" xfId="2" applyFont="1" applyFill="1" applyBorder="1" applyAlignment="1">
      <alignment horizontal="center" vertical="top"/>
    </xf>
    <xf numFmtId="164" fontId="10" fillId="5" borderId="2" xfId="2" applyNumberFormat="1" applyFont="1" applyFill="1" applyBorder="1" applyAlignment="1">
      <alignment horizontal="center" vertical="top"/>
    </xf>
    <xf numFmtId="0" fontId="10" fillId="6" borderId="12" xfId="0" quotePrefix="1" applyFont="1" applyFill="1" applyBorder="1" applyAlignment="1">
      <alignment horizontal="center" vertical="top"/>
    </xf>
    <xf numFmtId="0" fontId="12" fillId="6" borderId="17" xfId="0" quotePrefix="1" applyFont="1" applyFill="1" applyBorder="1" applyAlignment="1">
      <alignment horizontal="left" vertical="top" wrapText="1"/>
    </xf>
    <xf numFmtId="0" fontId="12" fillId="6" borderId="18" xfId="0" quotePrefix="1" applyFont="1" applyFill="1" applyBorder="1" applyAlignment="1">
      <alignment horizontal="left" vertical="top" wrapText="1"/>
    </xf>
    <xf numFmtId="41" fontId="10" fillId="6" borderId="2" xfId="2" applyFont="1" applyFill="1" applyBorder="1" applyAlignment="1">
      <alignment horizontal="center" vertical="top"/>
    </xf>
    <xf numFmtId="164" fontId="10" fillId="6" borderId="12" xfId="0" applyNumberFormat="1" applyFont="1" applyFill="1" applyBorder="1" applyAlignment="1">
      <alignment horizontal="right" vertical="top"/>
    </xf>
    <xf numFmtId="0" fontId="10" fillId="0" borderId="12" xfId="0" quotePrefix="1" applyFont="1" applyBorder="1" applyAlignment="1">
      <alignment horizontal="center" vertical="top"/>
    </xf>
    <xf numFmtId="0" fontId="11" fillId="0" borderId="0" xfId="0" quotePrefix="1" applyFont="1" applyAlignment="1">
      <alignment horizontal="left" vertical="top" wrapText="1"/>
    </xf>
    <xf numFmtId="0" fontId="11" fillId="0" borderId="12" xfId="0" quotePrefix="1" applyFont="1" applyBorder="1" applyAlignment="1">
      <alignment horizontal="left" vertical="top" wrapText="1"/>
    </xf>
    <xf numFmtId="41" fontId="9" fillId="0" borderId="14" xfId="2" applyFont="1" applyBorder="1" applyAlignment="1">
      <alignment horizontal="center" vertical="top"/>
    </xf>
    <xf numFmtId="164" fontId="9" fillId="0" borderId="12" xfId="0" applyNumberFormat="1" applyFont="1" applyBorder="1" applyAlignment="1">
      <alignment horizontal="right" vertical="top"/>
    </xf>
    <xf numFmtId="0" fontId="10" fillId="0" borderId="12" xfId="0" applyFont="1" applyBorder="1" applyAlignment="1">
      <alignment vertical="top"/>
    </xf>
    <xf numFmtId="0" fontId="11" fillId="0" borderId="14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41" fontId="9" fillId="0" borderId="2" xfId="2" applyFont="1" applyBorder="1" applyAlignment="1">
      <alignment horizontal="center" vertical="top"/>
    </xf>
    <xf numFmtId="0" fontId="10" fillId="6" borderId="12" xfId="0" applyFont="1" applyFill="1" applyBorder="1" applyAlignment="1">
      <alignment vertical="top"/>
    </xf>
    <xf numFmtId="0" fontId="12" fillId="6" borderId="14" xfId="0" applyFont="1" applyFill="1" applyBorder="1" applyAlignment="1">
      <alignment horizontal="left" vertical="top" wrapText="1"/>
    </xf>
    <xf numFmtId="164" fontId="10" fillId="6" borderId="12" xfId="1" applyNumberFormat="1" applyFont="1" applyFill="1" applyBorder="1" applyAlignment="1">
      <alignment vertical="top"/>
    </xf>
    <xf numFmtId="164" fontId="9" fillId="0" borderId="12" xfId="1" applyNumberFormat="1" applyFont="1" applyBorder="1" applyAlignment="1">
      <alignment vertical="top"/>
    </xf>
    <xf numFmtId="41" fontId="9" fillId="0" borderId="2" xfId="2" quotePrefix="1" applyFont="1" applyBorder="1" applyAlignment="1">
      <alignment horizontal="right" vertical="top"/>
    </xf>
    <xf numFmtId="164" fontId="9" fillId="0" borderId="12" xfId="1" quotePrefix="1" applyNumberFormat="1" applyFont="1" applyBorder="1" applyAlignment="1">
      <alignment horizontal="right" vertical="top"/>
    </xf>
    <xf numFmtId="41" fontId="9" fillId="4" borderId="2" xfId="2" applyFont="1" applyFill="1" applyBorder="1" applyAlignment="1">
      <alignment horizontal="center" vertical="top"/>
    </xf>
    <xf numFmtId="164" fontId="9" fillId="4" borderId="12" xfId="1" applyNumberFormat="1" applyFont="1" applyFill="1" applyBorder="1" applyAlignment="1">
      <alignment vertical="top"/>
    </xf>
    <xf numFmtId="0" fontId="11" fillId="0" borderId="14" xfId="0" applyFont="1" applyBorder="1" applyAlignment="1">
      <alignment horizontal="left" vertical="top"/>
    </xf>
    <xf numFmtId="164" fontId="10" fillId="6" borderId="12" xfId="0" applyNumberFormat="1" applyFont="1" applyFill="1" applyBorder="1" applyAlignment="1">
      <alignment vertical="top"/>
    </xf>
    <xf numFmtId="164" fontId="9" fillId="0" borderId="12" xfId="0" applyNumberFormat="1" applyFont="1" applyBorder="1" applyAlignment="1">
      <alignment vertical="top"/>
    </xf>
    <xf numFmtId="0" fontId="10" fillId="5" borderId="23" xfId="0" applyFont="1" applyFill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0" fontId="10" fillId="6" borderId="8" xfId="0" applyFont="1" applyFill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7" borderId="25" xfId="0" applyFont="1" applyFill="1" applyBorder="1" applyAlignment="1">
      <alignment horizontal="center" vertical="center"/>
    </xf>
    <xf numFmtId="41" fontId="10" fillId="7" borderId="12" xfId="0" applyNumberFormat="1" applyFont="1" applyFill="1" applyBorder="1" applyAlignment="1">
      <alignment horizontal="right" vertical="center"/>
    </xf>
    <xf numFmtId="164" fontId="10" fillId="7" borderId="12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25" xfId="0" applyFont="1" applyBorder="1" applyAlignment="1">
      <alignment horizontal="center"/>
    </xf>
    <xf numFmtId="0" fontId="7" fillId="6" borderId="13" xfId="0" applyFont="1" applyFill="1" applyBorder="1" applyAlignment="1">
      <alignment horizontal="left" vertical="top" wrapText="1"/>
    </xf>
    <xf numFmtId="0" fontId="7" fillId="6" borderId="14" xfId="0" applyFont="1" applyFill="1" applyBorder="1" applyAlignment="1">
      <alignment horizontal="left" vertical="top" wrapText="1"/>
    </xf>
    <xf numFmtId="41" fontId="4" fillId="5" borderId="3" xfId="2" applyFont="1" applyFill="1" applyBorder="1" applyAlignment="1">
      <alignment horizontal="center" vertical="top"/>
    </xf>
    <xf numFmtId="41" fontId="4" fillId="5" borderId="4" xfId="2" applyFont="1" applyFill="1" applyBorder="1" applyAlignment="1">
      <alignment horizontal="center" vertical="top"/>
    </xf>
    <xf numFmtId="0" fontId="4" fillId="5" borderId="5" xfId="0" applyFont="1" applyFill="1" applyBorder="1" applyAlignment="1">
      <alignment horizontal="center" vertical="top"/>
    </xf>
    <xf numFmtId="0" fontId="4" fillId="5" borderId="8" xfId="0" applyFont="1" applyFill="1" applyBorder="1" applyAlignment="1">
      <alignment horizontal="center" vertical="top"/>
    </xf>
    <xf numFmtId="0" fontId="4" fillId="5" borderId="22" xfId="0" applyFont="1" applyFill="1" applyBorder="1" applyAlignment="1">
      <alignment horizontal="left" vertical="top" wrapText="1"/>
    </xf>
    <xf numFmtId="0" fontId="4" fillId="5" borderId="23" xfId="0" applyFont="1" applyFill="1" applyBorder="1" applyAlignment="1">
      <alignment horizontal="left" vertical="top" wrapText="1"/>
    </xf>
    <xf numFmtId="0" fontId="4" fillId="5" borderId="24" xfId="0" applyFont="1" applyFill="1" applyBorder="1" applyAlignment="1">
      <alignment horizontal="left" vertical="top" wrapText="1"/>
    </xf>
    <xf numFmtId="0" fontId="4" fillId="5" borderId="20" xfId="0" applyFont="1" applyFill="1" applyBorder="1" applyAlignment="1">
      <alignment horizontal="left" vertical="top" wrapText="1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7" fillId="6" borderId="21" xfId="0" applyFont="1" applyFill="1" applyBorder="1" applyAlignment="1">
      <alignment horizontal="left" vertical="top" wrapText="1"/>
    </xf>
    <xf numFmtId="0" fontId="4" fillId="5" borderId="13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7" fillId="6" borderId="15" xfId="0" quotePrefix="1" applyFont="1" applyFill="1" applyBorder="1" applyAlignment="1">
      <alignment horizontal="left" vertical="top" wrapText="1"/>
    </xf>
    <xf numFmtId="0" fontId="7" fillId="6" borderId="16" xfId="0" quotePrefix="1" applyFont="1" applyFill="1" applyBorder="1" applyAlignment="1">
      <alignment horizontal="left" vertical="top" wrapText="1"/>
    </xf>
    <xf numFmtId="0" fontId="6" fillId="0" borderId="19" xfId="0" quotePrefix="1" applyFont="1" applyBorder="1" applyAlignment="1">
      <alignment horizontal="left" vertical="top" wrapText="1"/>
    </xf>
    <xf numFmtId="0" fontId="6" fillId="0" borderId="11" xfId="0" quotePrefix="1" applyFont="1" applyBorder="1" applyAlignment="1">
      <alignment horizontal="left" vertical="top" wrapText="1"/>
    </xf>
    <xf numFmtId="0" fontId="6" fillId="4" borderId="6" xfId="0" quotePrefix="1" applyFont="1" applyFill="1" applyBorder="1" applyAlignment="1">
      <alignment horizontal="center" vertical="center"/>
    </xf>
    <xf numFmtId="0" fontId="6" fillId="4" borderId="7" xfId="0" quotePrefix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left" vertical="top" wrapText="1"/>
    </xf>
    <xf numFmtId="0" fontId="10" fillId="7" borderId="9" xfId="0" applyFont="1" applyFill="1" applyBorder="1" applyAlignment="1">
      <alignment horizontal="center" vertical="center"/>
    </xf>
    <xf numFmtId="0" fontId="10" fillId="7" borderId="25" xfId="0" applyFont="1" applyFill="1" applyBorder="1" applyAlignment="1">
      <alignment horizontal="center" vertical="center"/>
    </xf>
    <xf numFmtId="0" fontId="10" fillId="3" borderId="6" xfId="0" quotePrefix="1" applyFont="1" applyFill="1" applyBorder="1" applyAlignment="1">
      <alignment horizontal="center" vertical="center"/>
    </xf>
    <xf numFmtId="0" fontId="10" fillId="3" borderId="9" xfId="0" quotePrefix="1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left" vertical="top" wrapText="1"/>
    </xf>
    <xf numFmtId="0" fontId="12" fillId="6" borderId="14" xfId="0" applyFont="1" applyFill="1" applyBorder="1" applyAlignment="1">
      <alignment horizontal="left" vertical="top" wrapText="1"/>
    </xf>
    <xf numFmtId="0" fontId="10" fillId="5" borderId="5" xfId="0" applyFont="1" applyFill="1" applyBorder="1" applyAlignment="1">
      <alignment horizontal="center" vertical="top"/>
    </xf>
    <xf numFmtId="0" fontId="10" fillId="5" borderId="8" xfId="0" applyFont="1" applyFill="1" applyBorder="1" applyAlignment="1">
      <alignment horizontal="center" vertical="top"/>
    </xf>
    <xf numFmtId="0" fontId="10" fillId="5" borderId="22" xfId="0" applyFont="1" applyFill="1" applyBorder="1" applyAlignment="1">
      <alignment horizontal="left" vertical="top" wrapText="1"/>
    </xf>
    <xf numFmtId="0" fontId="10" fillId="5" borderId="23" xfId="0" applyFont="1" applyFill="1" applyBorder="1" applyAlignment="1">
      <alignment horizontal="left" vertical="top" wrapText="1"/>
    </xf>
    <xf numFmtId="0" fontId="10" fillId="5" borderId="24" xfId="0" applyFont="1" applyFill="1" applyBorder="1" applyAlignment="1">
      <alignment horizontal="left" vertical="top" wrapText="1"/>
    </xf>
    <xf numFmtId="0" fontId="10" fillId="5" borderId="20" xfId="0" applyFont="1" applyFill="1" applyBorder="1" applyAlignment="1">
      <alignment horizontal="left" vertical="top" wrapText="1"/>
    </xf>
    <xf numFmtId="41" fontId="10" fillId="5" borderId="3" xfId="2" applyFont="1" applyFill="1" applyBorder="1" applyAlignment="1">
      <alignment horizontal="center" vertical="top"/>
    </xf>
    <xf numFmtId="41" fontId="10" fillId="5" borderId="4" xfId="2" applyFont="1" applyFill="1" applyBorder="1" applyAlignment="1">
      <alignment horizontal="center" vertical="top"/>
    </xf>
    <xf numFmtId="164" fontId="10" fillId="5" borderId="3" xfId="2" applyNumberFormat="1" applyFont="1" applyFill="1" applyBorder="1" applyAlignment="1">
      <alignment horizontal="center" vertical="top"/>
    </xf>
    <xf numFmtId="164" fontId="10" fillId="5" borderId="4" xfId="2" applyNumberFormat="1" applyFont="1" applyFill="1" applyBorder="1" applyAlignment="1">
      <alignment horizontal="center" vertical="top"/>
    </xf>
    <xf numFmtId="0" fontId="11" fillId="0" borderId="13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2" fillId="6" borderId="21" xfId="0" applyFont="1" applyFill="1" applyBorder="1" applyAlignment="1">
      <alignment horizontal="left" vertical="top" wrapText="1"/>
    </xf>
    <xf numFmtId="0" fontId="11" fillId="4" borderId="6" xfId="0" quotePrefix="1" applyFont="1" applyFill="1" applyBorder="1" applyAlignment="1">
      <alignment horizontal="center" vertical="center"/>
    </xf>
    <xf numFmtId="0" fontId="11" fillId="4" borderId="7" xfId="0" quotePrefix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 vertical="top" wrapText="1"/>
    </xf>
    <xf numFmtId="0" fontId="10" fillId="5" borderId="14" xfId="0" applyFont="1" applyFill="1" applyBorder="1" applyAlignment="1">
      <alignment horizontal="left" vertical="top" wrapText="1"/>
    </xf>
    <xf numFmtId="0" fontId="12" fillId="6" borderId="15" xfId="0" quotePrefix="1" applyFont="1" applyFill="1" applyBorder="1" applyAlignment="1">
      <alignment horizontal="left" vertical="top" wrapText="1"/>
    </xf>
    <xf numFmtId="0" fontId="12" fillId="6" borderId="16" xfId="0" quotePrefix="1" applyFont="1" applyFill="1" applyBorder="1" applyAlignment="1">
      <alignment horizontal="left" vertical="top" wrapText="1"/>
    </xf>
    <xf numFmtId="0" fontId="11" fillId="0" borderId="19" xfId="0" quotePrefix="1" applyFont="1" applyBorder="1" applyAlignment="1">
      <alignment horizontal="left" vertical="top" wrapText="1"/>
    </xf>
    <xf numFmtId="0" fontId="11" fillId="0" borderId="11" xfId="0" quotePrefix="1" applyFont="1" applyBorder="1" applyAlignment="1">
      <alignment horizontal="left" vertical="top" wrapText="1"/>
    </xf>
    <xf numFmtId="0" fontId="10" fillId="3" borderId="5" xfId="0" quotePrefix="1" applyFont="1" applyFill="1" applyBorder="1" applyAlignment="1">
      <alignment horizontal="center" vertical="center"/>
    </xf>
    <xf numFmtId="0" fontId="10" fillId="3" borderId="8" xfId="0" quotePrefix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41" fontId="4" fillId="4" borderId="12" xfId="0" applyNumberFormat="1" applyFont="1" applyFill="1" applyBorder="1" applyAlignment="1">
      <alignment horizontal="right" vertical="center"/>
    </xf>
    <xf numFmtId="0" fontId="4" fillId="8" borderId="5" xfId="0" quotePrefix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8" xfId="0" quotePrefix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182C-F5D9-481F-A77F-7AD30E60A92D}">
  <dimension ref="A2:B17"/>
  <sheetViews>
    <sheetView view="pageBreakPreview" zoomScale="60" zoomScaleNormal="100" workbookViewId="0">
      <selection activeCell="B23" sqref="B23"/>
    </sheetView>
  </sheetViews>
  <sheetFormatPr defaultRowHeight="15" x14ac:dyDescent="0.25"/>
  <cols>
    <col min="2" max="2" width="137.5703125" customWidth="1"/>
  </cols>
  <sheetData>
    <row r="2" spans="1:2" ht="15.75" thickBot="1" x14ac:dyDescent="0.3"/>
    <row r="3" spans="1:2" ht="70.5" thickBot="1" x14ac:dyDescent="0.3">
      <c r="A3" s="1">
        <v>1</v>
      </c>
      <c r="B3" s="2" t="s">
        <v>0</v>
      </c>
    </row>
    <row r="4" spans="1:2" ht="70.5" thickBot="1" x14ac:dyDescent="0.3">
      <c r="A4" s="1">
        <v>2</v>
      </c>
      <c r="B4" s="2" t="s">
        <v>1</v>
      </c>
    </row>
    <row r="5" spans="1:2" ht="70.5" thickBot="1" x14ac:dyDescent="0.3">
      <c r="A5" s="1">
        <v>3</v>
      </c>
      <c r="B5" s="3" t="s">
        <v>2</v>
      </c>
    </row>
    <row r="6" spans="1:2" ht="23.25" x14ac:dyDescent="0.35">
      <c r="A6" s="4"/>
      <c r="B6" s="4"/>
    </row>
    <row r="7" spans="1:2" ht="23.25" x14ac:dyDescent="0.25">
      <c r="A7" s="79" t="s">
        <v>3</v>
      </c>
      <c r="B7" s="5" t="s">
        <v>4</v>
      </c>
    </row>
    <row r="8" spans="1:2" ht="46.5" x14ac:dyDescent="0.25">
      <c r="A8" s="80"/>
      <c r="B8" s="6" t="s">
        <v>5</v>
      </c>
    </row>
    <row r="9" spans="1:2" ht="23.25" x14ac:dyDescent="0.25">
      <c r="A9" s="7">
        <v>1</v>
      </c>
      <c r="B9" s="8" t="s">
        <v>6</v>
      </c>
    </row>
    <row r="10" spans="1:2" ht="46.5" x14ac:dyDescent="0.25">
      <c r="A10" s="81">
        <v>2</v>
      </c>
      <c r="B10" s="9" t="s">
        <v>7</v>
      </c>
    </row>
    <row r="11" spans="1:2" ht="23.25" x14ac:dyDescent="0.25">
      <c r="A11" s="82"/>
      <c r="B11" s="10" t="s">
        <v>8</v>
      </c>
    </row>
    <row r="12" spans="1:2" ht="23.25" x14ac:dyDescent="0.25">
      <c r="A12" s="7">
        <v>3</v>
      </c>
      <c r="B12" s="8" t="s">
        <v>9</v>
      </c>
    </row>
    <row r="13" spans="1:2" ht="23.25" x14ac:dyDescent="0.25">
      <c r="A13" s="7">
        <v>4</v>
      </c>
      <c r="B13" s="8" t="s">
        <v>10</v>
      </c>
    </row>
    <row r="14" spans="1:2" ht="46.5" x14ac:dyDescent="0.25">
      <c r="A14" s="81">
        <v>5</v>
      </c>
      <c r="B14" s="9" t="s">
        <v>11</v>
      </c>
    </row>
    <row r="15" spans="1:2" ht="23.25" x14ac:dyDescent="0.25">
      <c r="A15" s="82"/>
      <c r="B15" s="10" t="s">
        <v>12</v>
      </c>
    </row>
    <row r="16" spans="1:2" ht="46.5" x14ac:dyDescent="0.25">
      <c r="A16" s="81">
        <v>6</v>
      </c>
      <c r="B16" s="9" t="s">
        <v>13</v>
      </c>
    </row>
    <row r="17" spans="1:2" ht="23.25" x14ac:dyDescent="0.25">
      <c r="A17" s="82"/>
      <c r="B17" s="10"/>
    </row>
  </sheetData>
  <mergeCells count="4">
    <mergeCell ref="A7:A8"/>
    <mergeCell ref="A10:A11"/>
    <mergeCell ref="A14:A15"/>
    <mergeCell ref="A16:A17"/>
  </mergeCells>
  <pageMargins left="0.7" right="0.7" top="0.75" bottom="0.75" header="0.3" footer="0.3"/>
  <pageSetup paperSize="256" scale="78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9094C-872E-4226-BDA6-6C7E97DA013F}">
  <dimension ref="A1:F49"/>
  <sheetViews>
    <sheetView tabSelected="1" view="pageBreakPreview" zoomScale="70" zoomScaleNormal="100" zoomScaleSheetLayoutView="70" workbookViewId="0">
      <selection activeCell="B8" sqref="B8:C8"/>
    </sheetView>
  </sheetViews>
  <sheetFormatPr defaultRowHeight="14.25" x14ac:dyDescent="0.2"/>
  <cols>
    <col min="1" max="2" width="9.140625" style="11"/>
    <col min="3" max="3" width="40.140625" style="11" customWidth="1"/>
    <col min="4" max="4" width="45.85546875" style="11" customWidth="1"/>
    <col min="5" max="5" width="58.7109375" style="11" customWidth="1"/>
    <col min="6" max="6" width="23.7109375" style="11" customWidth="1"/>
    <col min="7" max="16384" width="9.140625" style="11"/>
  </cols>
  <sheetData>
    <row r="1" spans="1:6" ht="18" x14ac:dyDescent="0.25">
      <c r="A1" s="85" t="s">
        <v>63</v>
      </c>
      <c r="B1" s="85"/>
      <c r="C1" s="85"/>
      <c r="D1" s="85"/>
      <c r="E1" s="85"/>
      <c r="F1" s="85"/>
    </row>
    <row r="2" spans="1:6" ht="18" x14ac:dyDescent="0.25">
      <c r="A2" s="86" t="s">
        <v>64</v>
      </c>
      <c r="B2" s="86"/>
      <c r="C2" s="86"/>
      <c r="D2" s="86"/>
      <c r="E2" s="86"/>
      <c r="F2" s="86"/>
    </row>
    <row r="3" spans="1:6" x14ac:dyDescent="0.2">
      <c r="A3" s="149" t="s">
        <v>14</v>
      </c>
      <c r="B3" s="150" t="s">
        <v>15</v>
      </c>
      <c r="C3" s="151"/>
      <c r="D3" s="152" t="s">
        <v>16</v>
      </c>
      <c r="E3" s="152" t="s">
        <v>17</v>
      </c>
      <c r="F3" s="149" t="s">
        <v>18</v>
      </c>
    </row>
    <row r="4" spans="1:6" x14ac:dyDescent="0.2">
      <c r="A4" s="153"/>
      <c r="B4" s="154"/>
      <c r="C4" s="155"/>
      <c r="D4" s="156"/>
      <c r="E4" s="156"/>
      <c r="F4" s="153"/>
    </row>
    <row r="5" spans="1:6" x14ac:dyDescent="0.2">
      <c r="A5" s="12">
        <v>1</v>
      </c>
      <c r="B5" s="106">
        <v>2</v>
      </c>
      <c r="C5" s="107"/>
      <c r="D5" s="13">
        <v>3</v>
      </c>
      <c r="E5" s="13">
        <v>4</v>
      </c>
      <c r="F5" s="14">
        <v>5</v>
      </c>
    </row>
    <row r="6" spans="1:6" ht="35.25" customHeight="1" x14ac:dyDescent="0.2">
      <c r="A6" s="15">
        <v>1</v>
      </c>
      <c r="B6" s="100" t="s">
        <v>19</v>
      </c>
      <c r="C6" s="101"/>
      <c r="D6" s="16"/>
      <c r="E6" s="16"/>
      <c r="F6" s="17">
        <f>SUM(F7,F14,F19,F23,F28,F33)</f>
        <v>1336913898</v>
      </c>
    </row>
    <row r="7" spans="1:6" ht="28.5" x14ac:dyDescent="0.2">
      <c r="A7" s="18"/>
      <c r="B7" s="102" t="s">
        <v>20</v>
      </c>
      <c r="C7" s="103"/>
      <c r="D7" s="19" t="s">
        <v>21</v>
      </c>
      <c r="E7" s="20"/>
      <c r="F7" s="21">
        <f>SUM(F8:F13)</f>
        <v>18000000</v>
      </c>
    </row>
    <row r="8" spans="1:6" ht="15" x14ac:dyDescent="0.2">
      <c r="A8" s="22"/>
      <c r="B8" s="104"/>
      <c r="C8" s="105"/>
      <c r="D8" s="23"/>
      <c r="E8" s="24" t="s">
        <v>22</v>
      </c>
      <c r="F8" s="25">
        <v>3000000</v>
      </c>
    </row>
    <row r="9" spans="1:6" ht="15" x14ac:dyDescent="0.2">
      <c r="A9" s="26"/>
      <c r="B9" s="83"/>
      <c r="C9" s="84"/>
      <c r="D9" s="27"/>
      <c r="E9" s="28" t="s">
        <v>23</v>
      </c>
      <c r="F9" s="29">
        <v>3000000</v>
      </c>
    </row>
    <row r="10" spans="1:6" ht="28.5" x14ac:dyDescent="0.2">
      <c r="A10" s="26"/>
      <c r="B10" s="83"/>
      <c r="C10" s="84"/>
      <c r="D10" s="27"/>
      <c r="E10" s="27" t="s">
        <v>24</v>
      </c>
      <c r="F10" s="29">
        <v>3000000</v>
      </c>
    </row>
    <row r="11" spans="1:6" ht="15" x14ac:dyDescent="0.2">
      <c r="A11" s="26"/>
      <c r="B11" s="83"/>
      <c r="C11" s="84"/>
      <c r="D11" s="27"/>
      <c r="E11" s="27" t="s">
        <v>25</v>
      </c>
      <c r="F11" s="29">
        <v>3000000</v>
      </c>
    </row>
    <row r="12" spans="1:6" ht="15" x14ac:dyDescent="0.2">
      <c r="A12" s="26"/>
      <c r="B12" s="83"/>
      <c r="C12" s="84"/>
      <c r="D12" s="27"/>
      <c r="E12" s="27" t="s">
        <v>26</v>
      </c>
      <c r="F12" s="29">
        <v>3000000</v>
      </c>
    </row>
    <row r="13" spans="1:6" ht="28.5" x14ac:dyDescent="0.2">
      <c r="A13" s="26"/>
      <c r="B13" s="83"/>
      <c r="C13" s="84"/>
      <c r="D13" s="27"/>
      <c r="E13" s="27" t="s">
        <v>27</v>
      </c>
      <c r="F13" s="29">
        <v>3000000</v>
      </c>
    </row>
    <row r="14" spans="1:6" ht="15" x14ac:dyDescent="0.2">
      <c r="A14" s="30"/>
      <c r="B14" s="99"/>
      <c r="C14" s="88"/>
      <c r="D14" s="31" t="s">
        <v>28</v>
      </c>
      <c r="E14" s="31"/>
      <c r="F14" s="21">
        <f>SUM(F15:F18)</f>
        <v>100078050</v>
      </c>
    </row>
    <row r="15" spans="1:6" ht="15" x14ac:dyDescent="0.2">
      <c r="A15" s="26"/>
      <c r="B15" s="83"/>
      <c r="C15" s="84"/>
      <c r="D15" s="27"/>
      <c r="E15" s="27" t="s">
        <v>29</v>
      </c>
      <c r="F15" s="29">
        <v>99120000</v>
      </c>
    </row>
    <row r="16" spans="1:6" ht="28.5" x14ac:dyDescent="0.2">
      <c r="A16" s="26"/>
      <c r="B16" s="83"/>
      <c r="C16" s="84"/>
      <c r="D16" s="27"/>
      <c r="E16" s="27" t="s">
        <v>30</v>
      </c>
      <c r="F16" s="32">
        <v>958050</v>
      </c>
    </row>
    <row r="17" spans="1:6" ht="28.5" x14ac:dyDescent="0.2">
      <c r="A17" s="26"/>
      <c r="B17" s="83"/>
      <c r="C17" s="84"/>
      <c r="D17" s="27"/>
      <c r="E17" s="27" t="s">
        <v>31</v>
      </c>
      <c r="F17" s="33">
        <v>0</v>
      </c>
    </row>
    <row r="18" spans="1:6" ht="28.5" x14ac:dyDescent="0.2">
      <c r="A18" s="26"/>
      <c r="B18" s="83"/>
      <c r="C18" s="84"/>
      <c r="D18" s="27"/>
      <c r="E18" s="27" t="s">
        <v>32</v>
      </c>
      <c r="F18" s="33">
        <v>0</v>
      </c>
    </row>
    <row r="19" spans="1:6" ht="28.5" x14ac:dyDescent="0.2">
      <c r="A19" s="30"/>
      <c r="B19" s="87"/>
      <c r="C19" s="88"/>
      <c r="D19" s="31" t="s">
        <v>33</v>
      </c>
      <c r="E19" s="31"/>
      <c r="F19" s="21">
        <f>SUM(F20:F22)</f>
        <v>237385100</v>
      </c>
    </row>
    <row r="20" spans="1:6" ht="15" x14ac:dyDescent="0.2">
      <c r="A20" s="26"/>
      <c r="B20" s="83"/>
      <c r="C20" s="84"/>
      <c r="D20" s="27"/>
      <c r="E20" s="27" t="s">
        <v>34</v>
      </c>
      <c r="F20" s="29">
        <v>0</v>
      </c>
    </row>
    <row r="21" spans="1:6" ht="28.5" x14ac:dyDescent="0.2">
      <c r="A21" s="26"/>
      <c r="B21" s="83"/>
      <c r="C21" s="84"/>
      <c r="D21" s="27"/>
      <c r="E21" s="27" t="s">
        <v>35</v>
      </c>
      <c r="F21" s="29">
        <v>143004000</v>
      </c>
    </row>
    <row r="22" spans="1:6" ht="15" x14ac:dyDescent="0.2">
      <c r="A22" s="26"/>
      <c r="B22" s="83"/>
      <c r="C22" s="84"/>
      <c r="D22" s="27"/>
      <c r="E22" s="27" t="s">
        <v>36</v>
      </c>
      <c r="F22" s="29">
        <v>94381100</v>
      </c>
    </row>
    <row r="23" spans="1:6" ht="15" x14ac:dyDescent="0.2">
      <c r="A23" s="30"/>
      <c r="B23" s="87"/>
      <c r="C23" s="88"/>
      <c r="D23" s="31" t="s">
        <v>37</v>
      </c>
      <c r="E23" s="31"/>
      <c r="F23" s="21">
        <f>SUM(F24:F27)</f>
        <v>620234000</v>
      </c>
    </row>
    <row r="24" spans="1:6" ht="15" x14ac:dyDescent="0.2">
      <c r="A24" s="26"/>
      <c r="B24" s="83"/>
      <c r="C24" s="84"/>
      <c r="D24" s="27"/>
      <c r="E24" s="27" t="s">
        <v>38</v>
      </c>
      <c r="F24" s="29">
        <v>124487000</v>
      </c>
    </row>
    <row r="25" spans="1:6" ht="15" x14ac:dyDescent="0.2">
      <c r="A25" s="26"/>
      <c r="B25" s="83"/>
      <c r="C25" s="84"/>
      <c r="D25" s="27"/>
      <c r="E25" s="27" t="s">
        <v>39</v>
      </c>
      <c r="F25" s="29">
        <v>48204000</v>
      </c>
    </row>
    <row r="26" spans="1:6" ht="15" x14ac:dyDescent="0.2">
      <c r="A26" s="26"/>
      <c r="B26" s="97"/>
      <c r="C26" s="98"/>
      <c r="D26" s="34"/>
      <c r="E26" s="27" t="s">
        <v>40</v>
      </c>
      <c r="F26" s="29">
        <v>8250000</v>
      </c>
    </row>
    <row r="27" spans="1:6" ht="15" x14ac:dyDescent="0.2">
      <c r="A27" s="26"/>
      <c r="B27" s="83"/>
      <c r="C27" s="84"/>
      <c r="D27" s="27"/>
      <c r="E27" s="27" t="s">
        <v>41</v>
      </c>
      <c r="F27" s="29">
        <v>439293000</v>
      </c>
    </row>
    <row r="28" spans="1:6" ht="28.5" x14ac:dyDescent="0.2">
      <c r="A28" s="30"/>
      <c r="B28" s="87"/>
      <c r="C28" s="88"/>
      <c r="D28" s="31" t="s">
        <v>42</v>
      </c>
      <c r="E28" s="31"/>
      <c r="F28" s="21">
        <f>SUM(F29:F32)</f>
        <v>307774798</v>
      </c>
    </row>
    <row r="29" spans="1:6" ht="15" x14ac:dyDescent="0.2">
      <c r="A29" s="26"/>
      <c r="B29" s="83"/>
      <c r="C29" s="84"/>
      <c r="D29" s="27"/>
      <c r="E29" s="27" t="s">
        <v>43</v>
      </c>
      <c r="F29" s="29">
        <v>2915150</v>
      </c>
    </row>
    <row r="30" spans="1:6" ht="15" x14ac:dyDescent="0.2">
      <c r="A30" s="26"/>
      <c r="B30" s="83"/>
      <c r="C30" s="84"/>
      <c r="D30" s="27"/>
      <c r="E30" s="27" t="s">
        <v>44</v>
      </c>
      <c r="F30" s="29">
        <v>193588278</v>
      </c>
    </row>
    <row r="31" spans="1:6" ht="15" x14ac:dyDescent="0.2">
      <c r="A31" s="26"/>
      <c r="B31" s="83"/>
      <c r="C31" s="84"/>
      <c r="D31" s="27"/>
      <c r="E31" s="27" t="s">
        <v>45</v>
      </c>
      <c r="F31" s="29">
        <v>4750000</v>
      </c>
    </row>
    <row r="32" spans="1:6" ht="15" x14ac:dyDescent="0.2">
      <c r="A32" s="26"/>
      <c r="B32" s="83"/>
      <c r="C32" s="84"/>
      <c r="D32" s="27"/>
      <c r="E32" s="27" t="s">
        <v>46</v>
      </c>
      <c r="F32" s="29">
        <v>106521370</v>
      </c>
    </row>
    <row r="33" spans="1:6" ht="28.5" x14ac:dyDescent="0.2">
      <c r="A33" s="30"/>
      <c r="B33" s="87"/>
      <c r="C33" s="88"/>
      <c r="D33" s="31" t="s">
        <v>47</v>
      </c>
      <c r="E33" s="31"/>
      <c r="F33" s="21">
        <f>SUM(F34)</f>
        <v>53441950</v>
      </c>
    </row>
    <row r="34" spans="1:6" ht="15" x14ac:dyDescent="0.2">
      <c r="A34" s="26"/>
      <c r="B34" s="83"/>
      <c r="C34" s="84"/>
      <c r="D34" s="27"/>
      <c r="E34" s="27" t="s">
        <v>48</v>
      </c>
      <c r="F34" s="29">
        <v>53441950</v>
      </c>
    </row>
    <row r="35" spans="1:6" ht="15" x14ac:dyDescent="0.2">
      <c r="A35" s="91">
        <v>2</v>
      </c>
      <c r="B35" s="93" t="s">
        <v>49</v>
      </c>
      <c r="C35" s="94"/>
      <c r="D35" s="35"/>
      <c r="E35" s="35"/>
      <c r="F35" s="89">
        <f>SUM(F37,F41,F45)</f>
        <v>1661022922</v>
      </c>
    </row>
    <row r="36" spans="1:6" ht="15" x14ac:dyDescent="0.2">
      <c r="A36" s="92"/>
      <c r="B36" s="95"/>
      <c r="C36" s="96"/>
      <c r="D36" s="36"/>
      <c r="E36" s="36"/>
      <c r="F36" s="90"/>
    </row>
    <row r="37" spans="1:6" ht="15" x14ac:dyDescent="0.2">
      <c r="A37" s="37"/>
      <c r="B37" s="87"/>
      <c r="C37" s="88"/>
      <c r="D37" s="31" t="s">
        <v>50</v>
      </c>
      <c r="E37" s="31"/>
      <c r="F37" s="21">
        <f>SUM(F38:F40)</f>
        <v>373155300</v>
      </c>
    </row>
    <row r="38" spans="1:6" ht="15" x14ac:dyDescent="0.2">
      <c r="A38" s="38"/>
      <c r="B38" s="83"/>
      <c r="C38" s="84"/>
      <c r="D38" s="27"/>
      <c r="E38" s="27" t="s">
        <v>51</v>
      </c>
      <c r="F38" s="29">
        <v>126280000</v>
      </c>
    </row>
    <row r="39" spans="1:6" ht="15" x14ac:dyDescent="0.2">
      <c r="A39" s="38"/>
      <c r="B39" s="83"/>
      <c r="C39" s="84"/>
      <c r="D39" s="27"/>
      <c r="E39" s="27" t="s">
        <v>52</v>
      </c>
      <c r="F39" s="29">
        <v>164078300</v>
      </c>
    </row>
    <row r="40" spans="1:6" ht="15" x14ac:dyDescent="0.2">
      <c r="A40" s="38"/>
      <c r="B40" s="83"/>
      <c r="C40" s="84"/>
      <c r="D40" s="27"/>
      <c r="E40" s="27" t="s">
        <v>53</v>
      </c>
      <c r="F40" s="29">
        <v>82797000</v>
      </c>
    </row>
    <row r="41" spans="1:6" ht="28.5" x14ac:dyDescent="0.2">
      <c r="A41" s="37"/>
      <c r="B41" s="87"/>
      <c r="C41" s="88"/>
      <c r="D41" s="31" t="s">
        <v>54</v>
      </c>
      <c r="E41" s="31"/>
      <c r="F41" s="21">
        <f>SUM(F42:F44)</f>
        <v>508761000</v>
      </c>
    </row>
    <row r="42" spans="1:6" ht="15" x14ac:dyDescent="0.2">
      <c r="A42" s="38"/>
      <c r="B42" s="83"/>
      <c r="C42" s="84"/>
      <c r="D42" s="27"/>
      <c r="E42" s="27" t="s">
        <v>55</v>
      </c>
      <c r="F42" s="29">
        <v>167006000</v>
      </c>
    </row>
    <row r="43" spans="1:6" ht="28.5" x14ac:dyDescent="0.2">
      <c r="A43" s="38"/>
      <c r="B43" s="83"/>
      <c r="C43" s="84"/>
      <c r="D43" s="27"/>
      <c r="E43" s="27" t="s">
        <v>56</v>
      </c>
      <c r="F43" s="29">
        <v>244317000</v>
      </c>
    </row>
    <row r="44" spans="1:6" ht="15" x14ac:dyDescent="0.2">
      <c r="A44" s="38"/>
      <c r="B44" s="83"/>
      <c r="C44" s="84"/>
      <c r="D44" s="27"/>
      <c r="E44" s="27" t="s">
        <v>57</v>
      </c>
      <c r="F44" s="29">
        <v>97438000</v>
      </c>
    </row>
    <row r="45" spans="1:6" ht="28.5" x14ac:dyDescent="0.2">
      <c r="A45" s="37"/>
      <c r="B45" s="87"/>
      <c r="C45" s="88"/>
      <c r="D45" s="31" t="s">
        <v>58</v>
      </c>
      <c r="E45" s="31"/>
      <c r="F45" s="21">
        <f>SUM(F46:F48)</f>
        <v>779106622</v>
      </c>
    </row>
    <row r="46" spans="1:6" ht="28.5" x14ac:dyDescent="0.2">
      <c r="A46" s="26"/>
      <c r="B46" s="83"/>
      <c r="C46" s="84"/>
      <c r="D46" s="27"/>
      <c r="E46" s="27" t="s">
        <v>59</v>
      </c>
      <c r="F46" s="29">
        <v>184908000</v>
      </c>
    </row>
    <row r="47" spans="1:6" ht="15" x14ac:dyDescent="0.2">
      <c r="A47" s="26"/>
      <c r="B47" s="83"/>
      <c r="C47" s="84"/>
      <c r="D47" s="27"/>
      <c r="E47" s="27" t="s">
        <v>60</v>
      </c>
      <c r="F47" s="29">
        <v>275302622</v>
      </c>
    </row>
    <row r="48" spans="1:6" ht="28.5" x14ac:dyDescent="0.2">
      <c r="A48" s="26"/>
      <c r="B48" s="83"/>
      <c r="C48" s="84"/>
      <c r="D48" s="27"/>
      <c r="E48" s="27" t="s">
        <v>61</v>
      </c>
      <c r="F48" s="29">
        <v>318896000</v>
      </c>
    </row>
    <row r="49" spans="1:6" ht="27" customHeight="1" x14ac:dyDescent="0.2">
      <c r="A49" s="145" t="s">
        <v>62</v>
      </c>
      <c r="B49" s="146"/>
      <c r="C49" s="146"/>
      <c r="D49" s="147"/>
      <c r="E49" s="147"/>
      <c r="F49" s="148">
        <f>F6+F35</f>
        <v>2997936820</v>
      </c>
    </row>
  </sheetData>
  <mergeCells count="53">
    <mergeCell ref="F3:F4"/>
    <mergeCell ref="B5:C5"/>
    <mergeCell ref="B11:C11"/>
    <mergeCell ref="A3:A4"/>
    <mergeCell ref="B3:C4"/>
    <mergeCell ref="D3:D4"/>
    <mergeCell ref="E3:E4"/>
    <mergeCell ref="B6:C6"/>
    <mergeCell ref="B7:C7"/>
    <mergeCell ref="B8:C8"/>
    <mergeCell ref="B9:C9"/>
    <mergeCell ref="B10:C10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35:A36"/>
    <mergeCell ref="B35:C36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8:C48"/>
    <mergeCell ref="A49:C49"/>
    <mergeCell ref="A1:F1"/>
    <mergeCell ref="A2:F2"/>
    <mergeCell ref="B42:C42"/>
    <mergeCell ref="B43:C43"/>
    <mergeCell ref="B44:C44"/>
    <mergeCell ref="B45:C45"/>
    <mergeCell ref="B46:C46"/>
    <mergeCell ref="B47:C47"/>
    <mergeCell ref="F35:F36"/>
    <mergeCell ref="B37:C37"/>
    <mergeCell ref="B38:C38"/>
    <mergeCell ref="B39:C39"/>
    <mergeCell ref="B40:C40"/>
    <mergeCell ref="B41:C41"/>
  </mergeCells>
  <pageMargins left="0.7" right="0.7" top="0.75" bottom="0.75" header="0.3" footer="0.3"/>
  <pageSetup paperSize="9" scale="70" orientation="landscape" horizontalDpi="4294967293" verticalDpi="0" r:id="rId1"/>
  <rowBreaks count="1" manualBreakCount="1">
    <brk id="3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24061-1FA3-43F9-B951-A5675717CA56}">
  <dimension ref="A1:G49"/>
  <sheetViews>
    <sheetView view="pageBreakPreview" zoomScale="60" zoomScaleNormal="100" workbookViewId="0">
      <selection activeCell="D9" sqref="D9"/>
    </sheetView>
  </sheetViews>
  <sheetFormatPr defaultRowHeight="15" x14ac:dyDescent="0.2"/>
  <cols>
    <col min="1" max="2" width="9.140625" style="39"/>
    <col min="3" max="3" width="35.140625" style="39" customWidth="1"/>
    <col min="4" max="4" width="39.7109375" style="39" customWidth="1"/>
    <col min="5" max="5" width="44.7109375" style="39" customWidth="1"/>
    <col min="6" max="7" width="21.42578125" style="39" customWidth="1"/>
    <col min="8" max="16384" width="9.140625" style="39"/>
  </cols>
  <sheetData>
    <row r="1" spans="1:7" ht="16.5" customHeight="1" x14ac:dyDescent="0.25">
      <c r="A1" s="85" t="s">
        <v>66</v>
      </c>
      <c r="B1" s="85"/>
      <c r="C1" s="85"/>
      <c r="D1" s="85"/>
      <c r="E1" s="85"/>
      <c r="F1" s="85"/>
      <c r="G1" s="85"/>
    </row>
    <row r="2" spans="1:7" ht="16.5" customHeight="1" x14ac:dyDescent="0.25">
      <c r="A2" s="86" t="s">
        <v>64</v>
      </c>
      <c r="B2" s="86"/>
      <c r="C2" s="86"/>
      <c r="D2" s="86"/>
      <c r="E2" s="86"/>
      <c r="F2" s="86"/>
      <c r="G2" s="86"/>
    </row>
    <row r="3" spans="1:7" x14ac:dyDescent="0.2">
      <c r="A3" s="137" t="s">
        <v>14</v>
      </c>
      <c r="B3" s="139" t="s">
        <v>15</v>
      </c>
      <c r="C3" s="140"/>
      <c r="D3" s="143" t="s">
        <v>16</v>
      </c>
      <c r="E3" s="143" t="s">
        <v>17</v>
      </c>
      <c r="F3" s="137" t="s">
        <v>18</v>
      </c>
      <c r="G3" s="112" t="s">
        <v>65</v>
      </c>
    </row>
    <row r="4" spans="1:7" x14ac:dyDescent="0.2">
      <c r="A4" s="138"/>
      <c r="B4" s="141"/>
      <c r="C4" s="142"/>
      <c r="D4" s="144"/>
      <c r="E4" s="144"/>
      <c r="F4" s="138"/>
      <c r="G4" s="113"/>
    </row>
    <row r="5" spans="1:7" x14ac:dyDescent="0.2">
      <c r="A5" s="40">
        <v>1</v>
      </c>
      <c r="B5" s="129">
        <v>2</v>
      </c>
      <c r="C5" s="130"/>
      <c r="D5" s="41">
        <v>3</v>
      </c>
      <c r="E5" s="41">
        <v>4</v>
      </c>
      <c r="F5" s="42">
        <v>5</v>
      </c>
      <c r="G5" s="42">
        <v>7</v>
      </c>
    </row>
    <row r="6" spans="1:7" ht="31.5" customHeight="1" x14ac:dyDescent="0.2">
      <c r="A6" s="43">
        <v>1</v>
      </c>
      <c r="B6" s="131" t="s">
        <v>19</v>
      </c>
      <c r="C6" s="132"/>
      <c r="D6" s="44"/>
      <c r="E6" s="44"/>
      <c r="F6" s="45">
        <f>SUM(F7,F14,F19,F23,F28,F33)</f>
        <v>1336913898</v>
      </c>
      <c r="G6" s="46">
        <f>SUM(G7,G14,G19,G23,G28,G33)</f>
        <v>1048317762</v>
      </c>
    </row>
    <row r="7" spans="1:7" ht="45" x14ac:dyDescent="0.2">
      <c r="A7" s="47"/>
      <c r="B7" s="133" t="s">
        <v>20</v>
      </c>
      <c r="C7" s="134"/>
      <c r="D7" s="48" t="s">
        <v>21</v>
      </c>
      <c r="E7" s="49"/>
      <c r="F7" s="50">
        <f>SUM(F8:F13)</f>
        <v>18000000</v>
      </c>
      <c r="G7" s="51">
        <f>SUM(G8:G13)</f>
        <v>16594250</v>
      </c>
    </row>
    <row r="8" spans="1:7" ht="30" x14ac:dyDescent="0.2">
      <c r="A8" s="52"/>
      <c r="B8" s="135"/>
      <c r="C8" s="136"/>
      <c r="D8" s="53"/>
      <c r="E8" s="54" t="s">
        <v>22</v>
      </c>
      <c r="F8" s="55">
        <v>3000000</v>
      </c>
      <c r="G8" s="56">
        <v>2747100</v>
      </c>
    </row>
    <row r="9" spans="1:7" ht="30" x14ac:dyDescent="0.2">
      <c r="A9" s="57"/>
      <c r="B9" s="108"/>
      <c r="C9" s="109"/>
      <c r="D9" s="58"/>
      <c r="E9" s="59" t="s">
        <v>23</v>
      </c>
      <c r="F9" s="60">
        <v>3000000</v>
      </c>
      <c r="G9" s="56">
        <v>2982650</v>
      </c>
    </row>
    <row r="10" spans="1:7" ht="30" x14ac:dyDescent="0.2">
      <c r="A10" s="57"/>
      <c r="B10" s="108"/>
      <c r="C10" s="109"/>
      <c r="D10" s="58"/>
      <c r="E10" s="58" t="s">
        <v>24</v>
      </c>
      <c r="F10" s="60">
        <v>3000000</v>
      </c>
      <c r="G10" s="56">
        <v>2551900</v>
      </c>
    </row>
    <row r="11" spans="1:7" ht="15.75" x14ac:dyDescent="0.2">
      <c r="A11" s="57"/>
      <c r="B11" s="108"/>
      <c r="C11" s="109"/>
      <c r="D11" s="58"/>
      <c r="E11" s="58" t="s">
        <v>25</v>
      </c>
      <c r="F11" s="60">
        <v>3000000</v>
      </c>
      <c r="G11" s="56">
        <v>2985400</v>
      </c>
    </row>
    <row r="12" spans="1:7" ht="30" x14ac:dyDescent="0.2">
      <c r="A12" s="57"/>
      <c r="B12" s="108"/>
      <c r="C12" s="109"/>
      <c r="D12" s="58"/>
      <c r="E12" s="58" t="s">
        <v>26</v>
      </c>
      <c r="F12" s="60">
        <v>3000000</v>
      </c>
      <c r="G12" s="56">
        <v>2357500</v>
      </c>
    </row>
    <row r="13" spans="1:7" ht="45" x14ac:dyDescent="0.2">
      <c r="A13" s="57"/>
      <c r="B13" s="108"/>
      <c r="C13" s="109"/>
      <c r="D13" s="58"/>
      <c r="E13" s="58" t="s">
        <v>27</v>
      </c>
      <c r="F13" s="60">
        <v>3000000</v>
      </c>
      <c r="G13" s="56">
        <v>2969700</v>
      </c>
    </row>
    <row r="14" spans="1:7" ht="30" x14ac:dyDescent="0.2">
      <c r="A14" s="61"/>
      <c r="B14" s="128"/>
      <c r="C14" s="115"/>
      <c r="D14" s="62" t="s">
        <v>28</v>
      </c>
      <c r="E14" s="62"/>
      <c r="F14" s="50">
        <f>SUM(F15:F18)</f>
        <v>100078050</v>
      </c>
      <c r="G14" s="63">
        <f>SUM(G15:G18)</f>
        <v>100034850</v>
      </c>
    </row>
    <row r="15" spans="1:7" ht="30" x14ac:dyDescent="0.2">
      <c r="A15" s="57"/>
      <c r="B15" s="108"/>
      <c r="C15" s="109"/>
      <c r="D15" s="58"/>
      <c r="E15" s="58" t="s">
        <v>29</v>
      </c>
      <c r="F15" s="60">
        <v>99120000</v>
      </c>
      <c r="G15" s="64">
        <v>99120000</v>
      </c>
    </row>
    <row r="16" spans="1:7" ht="30" x14ac:dyDescent="0.2">
      <c r="A16" s="57"/>
      <c r="B16" s="108"/>
      <c r="C16" s="109"/>
      <c r="D16" s="58"/>
      <c r="E16" s="58" t="s">
        <v>30</v>
      </c>
      <c r="F16" s="65">
        <v>958050</v>
      </c>
      <c r="G16" s="66">
        <v>914850</v>
      </c>
    </row>
    <row r="17" spans="1:7" ht="45" x14ac:dyDescent="0.2">
      <c r="A17" s="57"/>
      <c r="B17" s="108"/>
      <c r="C17" s="109"/>
      <c r="D17" s="58"/>
      <c r="E17" s="58" t="s">
        <v>31</v>
      </c>
      <c r="F17" s="67">
        <v>0</v>
      </c>
      <c r="G17" s="68">
        <v>0</v>
      </c>
    </row>
    <row r="18" spans="1:7" ht="30" x14ac:dyDescent="0.2">
      <c r="A18" s="57"/>
      <c r="B18" s="108"/>
      <c r="C18" s="109"/>
      <c r="D18" s="58"/>
      <c r="E18" s="58" t="s">
        <v>32</v>
      </c>
      <c r="F18" s="67">
        <v>0</v>
      </c>
      <c r="G18" s="68">
        <v>0</v>
      </c>
    </row>
    <row r="19" spans="1:7" ht="30" x14ac:dyDescent="0.2">
      <c r="A19" s="61"/>
      <c r="B19" s="114"/>
      <c r="C19" s="115"/>
      <c r="D19" s="62" t="s">
        <v>33</v>
      </c>
      <c r="E19" s="62"/>
      <c r="F19" s="50">
        <f>SUM(F20:F22)</f>
        <v>237385100</v>
      </c>
      <c r="G19" s="63">
        <f>SUM(G20:G22)</f>
        <v>174303111</v>
      </c>
    </row>
    <row r="20" spans="1:7" ht="30" x14ac:dyDescent="0.2">
      <c r="A20" s="57"/>
      <c r="B20" s="108"/>
      <c r="C20" s="109"/>
      <c r="D20" s="58"/>
      <c r="E20" s="58" t="s">
        <v>34</v>
      </c>
      <c r="F20" s="60">
        <v>0</v>
      </c>
      <c r="G20" s="64">
        <v>0</v>
      </c>
    </row>
    <row r="21" spans="1:7" ht="30" x14ac:dyDescent="0.2">
      <c r="A21" s="57"/>
      <c r="B21" s="108"/>
      <c r="C21" s="109"/>
      <c r="D21" s="58"/>
      <c r="E21" s="58" t="s">
        <v>35</v>
      </c>
      <c r="F21" s="60">
        <v>143004000</v>
      </c>
      <c r="G21" s="64">
        <v>89559859</v>
      </c>
    </row>
    <row r="22" spans="1:7" ht="30" x14ac:dyDescent="0.2">
      <c r="A22" s="57"/>
      <c r="B22" s="108"/>
      <c r="C22" s="109"/>
      <c r="D22" s="58"/>
      <c r="E22" s="58" t="s">
        <v>36</v>
      </c>
      <c r="F22" s="60">
        <v>94381100</v>
      </c>
      <c r="G22" s="64">
        <v>84743252</v>
      </c>
    </row>
    <row r="23" spans="1:7" ht="30" x14ac:dyDescent="0.2">
      <c r="A23" s="61"/>
      <c r="B23" s="114"/>
      <c r="C23" s="115"/>
      <c r="D23" s="62" t="s">
        <v>37</v>
      </c>
      <c r="E23" s="62"/>
      <c r="F23" s="50">
        <f>SUM(F24:F27)</f>
        <v>620234000</v>
      </c>
      <c r="G23" s="63">
        <f>SUM(G24:G27)</f>
        <v>595382051</v>
      </c>
    </row>
    <row r="24" spans="1:7" ht="30" x14ac:dyDescent="0.2">
      <c r="A24" s="57"/>
      <c r="B24" s="108"/>
      <c r="C24" s="109"/>
      <c r="D24" s="58"/>
      <c r="E24" s="58" t="s">
        <v>38</v>
      </c>
      <c r="F24" s="60">
        <v>124487000</v>
      </c>
      <c r="G24" s="64">
        <v>111015995</v>
      </c>
    </row>
    <row r="25" spans="1:7" ht="30" x14ac:dyDescent="0.2">
      <c r="A25" s="57"/>
      <c r="B25" s="108"/>
      <c r="C25" s="109"/>
      <c r="D25" s="58"/>
      <c r="E25" s="58" t="s">
        <v>39</v>
      </c>
      <c r="F25" s="60">
        <v>48204000</v>
      </c>
      <c r="G25" s="64">
        <v>41102600</v>
      </c>
    </row>
    <row r="26" spans="1:7" ht="15.75" x14ac:dyDescent="0.2">
      <c r="A26" s="57"/>
      <c r="B26" s="126"/>
      <c r="C26" s="127"/>
      <c r="D26" s="69"/>
      <c r="E26" s="58" t="s">
        <v>40</v>
      </c>
      <c r="F26" s="60">
        <v>8250000</v>
      </c>
      <c r="G26" s="64">
        <v>5750000</v>
      </c>
    </row>
    <row r="27" spans="1:7" ht="30" x14ac:dyDescent="0.2">
      <c r="A27" s="57"/>
      <c r="B27" s="108"/>
      <c r="C27" s="109"/>
      <c r="D27" s="58"/>
      <c r="E27" s="58" t="s">
        <v>41</v>
      </c>
      <c r="F27" s="60">
        <v>439293000</v>
      </c>
      <c r="G27" s="64">
        <v>437513456</v>
      </c>
    </row>
    <row r="28" spans="1:7" ht="30" x14ac:dyDescent="0.2">
      <c r="A28" s="61"/>
      <c r="B28" s="114"/>
      <c r="C28" s="115"/>
      <c r="D28" s="62" t="s">
        <v>42</v>
      </c>
      <c r="E28" s="62"/>
      <c r="F28" s="50">
        <f>SUM(F29:F32)</f>
        <v>307774798</v>
      </c>
      <c r="G28" s="63">
        <f>SUM(G29:G32)</f>
        <v>109047600</v>
      </c>
    </row>
    <row r="29" spans="1:7" ht="15.75" x14ac:dyDescent="0.2">
      <c r="A29" s="57"/>
      <c r="B29" s="108"/>
      <c r="C29" s="109"/>
      <c r="D29" s="58"/>
      <c r="E29" s="58" t="s">
        <v>43</v>
      </c>
      <c r="F29" s="60">
        <v>2915150</v>
      </c>
      <c r="G29" s="64">
        <v>1998000</v>
      </c>
    </row>
    <row r="30" spans="1:7" ht="30" x14ac:dyDescent="0.2">
      <c r="A30" s="57"/>
      <c r="B30" s="108"/>
      <c r="C30" s="109"/>
      <c r="D30" s="58"/>
      <c r="E30" s="58" t="s">
        <v>44</v>
      </c>
      <c r="F30" s="60">
        <v>193588278</v>
      </c>
      <c r="G30" s="64">
        <v>0</v>
      </c>
    </row>
    <row r="31" spans="1:7" ht="30" x14ac:dyDescent="0.2">
      <c r="A31" s="57"/>
      <c r="B31" s="108"/>
      <c r="C31" s="109"/>
      <c r="D31" s="58"/>
      <c r="E31" s="58" t="s">
        <v>45</v>
      </c>
      <c r="F31" s="60">
        <v>4750000</v>
      </c>
      <c r="G31" s="64">
        <v>3445000</v>
      </c>
    </row>
    <row r="32" spans="1:7" ht="30" x14ac:dyDescent="0.2">
      <c r="A32" s="57"/>
      <c r="B32" s="108"/>
      <c r="C32" s="109"/>
      <c r="D32" s="58"/>
      <c r="E32" s="58" t="s">
        <v>46</v>
      </c>
      <c r="F32" s="60">
        <v>106521370</v>
      </c>
      <c r="G32" s="64">
        <v>103604600</v>
      </c>
    </row>
    <row r="33" spans="1:7" ht="45" x14ac:dyDescent="0.2">
      <c r="A33" s="61"/>
      <c r="B33" s="114"/>
      <c r="C33" s="115"/>
      <c r="D33" s="62" t="s">
        <v>47</v>
      </c>
      <c r="E33" s="62"/>
      <c r="F33" s="50">
        <f>SUM(F34)</f>
        <v>53441950</v>
      </c>
      <c r="G33" s="70">
        <f>G34</f>
        <v>52955900</v>
      </c>
    </row>
    <row r="34" spans="1:7" ht="30" x14ac:dyDescent="0.2">
      <c r="A34" s="57"/>
      <c r="B34" s="108"/>
      <c r="C34" s="109"/>
      <c r="D34" s="58"/>
      <c r="E34" s="58" t="s">
        <v>48</v>
      </c>
      <c r="F34" s="60">
        <v>53441950</v>
      </c>
      <c r="G34" s="71">
        <v>52955900</v>
      </c>
    </row>
    <row r="35" spans="1:7" ht="15.75" x14ac:dyDescent="0.2">
      <c r="A35" s="116">
        <v>2</v>
      </c>
      <c r="B35" s="118" t="s">
        <v>49</v>
      </c>
      <c r="C35" s="119"/>
      <c r="D35" s="72"/>
      <c r="E35" s="72"/>
      <c r="F35" s="122">
        <f>SUM(F37,F41,F45)</f>
        <v>1661022922</v>
      </c>
      <c r="G35" s="124">
        <f>SUM(G37,G41,G45)</f>
        <v>1534093470</v>
      </c>
    </row>
    <row r="36" spans="1:7" ht="15.75" x14ac:dyDescent="0.2">
      <c r="A36" s="117"/>
      <c r="B36" s="120"/>
      <c r="C36" s="121"/>
      <c r="D36" s="73"/>
      <c r="E36" s="73"/>
      <c r="F36" s="123"/>
      <c r="G36" s="125"/>
    </row>
    <row r="37" spans="1:7" ht="30" x14ac:dyDescent="0.2">
      <c r="A37" s="74"/>
      <c r="B37" s="114"/>
      <c r="C37" s="115"/>
      <c r="D37" s="62" t="s">
        <v>50</v>
      </c>
      <c r="E37" s="62"/>
      <c r="F37" s="50">
        <f>SUM(F38:F40)</f>
        <v>373155300</v>
      </c>
      <c r="G37" s="63">
        <f>SUM(G38:G40)</f>
        <v>369363750</v>
      </c>
    </row>
    <row r="38" spans="1:7" ht="30" x14ac:dyDescent="0.2">
      <c r="A38" s="75"/>
      <c r="B38" s="108"/>
      <c r="C38" s="109"/>
      <c r="D38" s="58"/>
      <c r="E38" s="58" t="s">
        <v>51</v>
      </c>
      <c r="F38" s="60">
        <v>126280000</v>
      </c>
      <c r="G38" s="64">
        <v>124957150</v>
      </c>
    </row>
    <row r="39" spans="1:7" ht="30" x14ac:dyDescent="0.2">
      <c r="A39" s="75"/>
      <c r="B39" s="108"/>
      <c r="C39" s="109"/>
      <c r="D39" s="58"/>
      <c r="E39" s="58" t="s">
        <v>52</v>
      </c>
      <c r="F39" s="60">
        <v>164078300</v>
      </c>
      <c r="G39" s="64">
        <v>161717250</v>
      </c>
    </row>
    <row r="40" spans="1:7" ht="30" x14ac:dyDescent="0.2">
      <c r="A40" s="75"/>
      <c r="B40" s="108"/>
      <c r="C40" s="109"/>
      <c r="D40" s="58"/>
      <c r="E40" s="58" t="s">
        <v>53</v>
      </c>
      <c r="F40" s="60">
        <v>82797000</v>
      </c>
      <c r="G40" s="64">
        <v>82689350</v>
      </c>
    </row>
    <row r="41" spans="1:7" ht="30" x14ac:dyDescent="0.2">
      <c r="A41" s="74"/>
      <c r="B41" s="114"/>
      <c r="C41" s="115"/>
      <c r="D41" s="62" t="s">
        <v>54</v>
      </c>
      <c r="E41" s="62"/>
      <c r="F41" s="50">
        <f>SUM(F42:F44)</f>
        <v>508761000</v>
      </c>
      <c r="G41" s="63">
        <f>SUM(G42:G44)</f>
        <v>498234690</v>
      </c>
    </row>
    <row r="42" spans="1:7" ht="30" x14ac:dyDescent="0.2">
      <c r="A42" s="75"/>
      <c r="B42" s="108"/>
      <c r="C42" s="109"/>
      <c r="D42" s="58"/>
      <c r="E42" s="58" t="s">
        <v>55</v>
      </c>
      <c r="F42" s="60">
        <v>167006000</v>
      </c>
      <c r="G42" s="64">
        <v>159437000</v>
      </c>
    </row>
    <row r="43" spans="1:7" ht="30" x14ac:dyDescent="0.2">
      <c r="A43" s="75"/>
      <c r="B43" s="108"/>
      <c r="C43" s="109"/>
      <c r="D43" s="58"/>
      <c r="E43" s="58" t="s">
        <v>56</v>
      </c>
      <c r="F43" s="60">
        <v>244317000</v>
      </c>
      <c r="G43" s="64">
        <v>242129690</v>
      </c>
    </row>
    <row r="44" spans="1:7" ht="30" x14ac:dyDescent="0.2">
      <c r="A44" s="75"/>
      <c r="B44" s="108"/>
      <c r="C44" s="109"/>
      <c r="D44" s="58"/>
      <c r="E44" s="58" t="s">
        <v>57</v>
      </c>
      <c r="F44" s="60">
        <v>97438000</v>
      </c>
      <c r="G44" s="64">
        <v>96668000</v>
      </c>
    </row>
    <row r="45" spans="1:7" ht="30" x14ac:dyDescent="0.2">
      <c r="A45" s="74"/>
      <c r="B45" s="114"/>
      <c r="C45" s="115"/>
      <c r="D45" s="62" t="s">
        <v>58</v>
      </c>
      <c r="E45" s="62"/>
      <c r="F45" s="50">
        <f>SUM(F46:F48)</f>
        <v>779106622</v>
      </c>
      <c r="G45" s="63">
        <f>SUM(G46:G48)</f>
        <v>666495030</v>
      </c>
    </row>
    <row r="46" spans="1:7" ht="30" x14ac:dyDescent="0.2">
      <c r="A46" s="57"/>
      <c r="B46" s="108"/>
      <c r="C46" s="109"/>
      <c r="D46" s="58"/>
      <c r="E46" s="58" t="s">
        <v>59</v>
      </c>
      <c r="F46" s="60">
        <v>184908000</v>
      </c>
      <c r="G46" s="64">
        <v>181869650</v>
      </c>
    </row>
    <row r="47" spans="1:7" ht="30" x14ac:dyDescent="0.2">
      <c r="A47" s="57"/>
      <c r="B47" s="108"/>
      <c r="C47" s="109"/>
      <c r="D47" s="58"/>
      <c r="E47" s="58" t="s">
        <v>60</v>
      </c>
      <c r="F47" s="60">
        <v>275302622</v>
      </c>
      <c r="G47" s="64">
        <v>266665380</v>
      </c>
    </row>
    <row r="48" spans="1:7" ht="45" x14ac:dyDescent="0.2">
      <c r="A48" s="57"/>
      <c r="B48" s="108"/>
      <c r="C48" s="109"/>
      <c r="D48" s="58"/>
      <c r="E48" s="58" t="s">
        <v>61</v>
      </c>
      <c r="F48" s="60">
        <v>318896000</v>
      </c>
      <c r="G48" s="64">
        <v>217960000</v>
      </c>
    </row>
    <row r="49" spans="1:7" ht="30.75" customHeight="1" x14ac:dyDescent="0.2">
      <c r="A49" s="110" t="s">
        <v>62</v>
      </c>
      <c r="B49" s="111"/>
      <c r="C49" s="111"/>
      <c r="D49" s="76"/>
      <c r="E49" s="76"/>
      <c r="F49" s="77">
        <f>F6+F35</f>
        <v>2997936820</v>
      </c>
      <c r="G49" s="78">
        <f>G6+G35</f>
        <v>2582411232</v>
      </c>
    </row>
  </sheetData>
  <mergeCells count="55">
    <mergeCell ref="A3:A4"/>
    <mergeCell ref="B3:C4"/>
    <mergeCell ref="D3:D4"/>
    <mergeCell ref="E3:E4"/>
    <mergeCell ref="F3:F4"/>
    <mergeCell ref="B16:C16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5:A36"/>
    <mergeCell ref="B35:C36"/>
    <mergeCell ref="F35:F36"/>
    <mergeCell ref="G35:G36"/>
    <mergeCell ref="B29:C29"/>
    <mergeCell ref="B30:C30"/>
    <mergeCell ref="B31:C31"/>
    <mergeCell ref="B32:C32"/>
    <mergeCell ref="B33:C33"/>
    <mergeCell ref="B34:C34"/>
    <mergeCell ref="B48:C48"/>
    <mergeCell ref="A49:C49"/>
    <mergeCell ref="G3:G4"/>
    <mergeCell ref="A1:G1"/>
    <mergeCell ref="A2:G2"/>
    <mergeCell ref="B42:C42"/>
    <mergeCell ref="B43:C43"/>
    <mergeCell ref="B44:C44"/>
    <mergeCell ref="B45:C45"/>
    <mergeCell ref="B46:C46"/>
    <mergeCell ref="B47:C47"/>
    <mergeCell ref="B37:C37"/>
    <mergeCell ref="B38:C38"/>
    <mergeCell ref="B39:C39"/>
    <mergeCell ref="B40:C40"/>
    <mergeCell ref="B41:C41"/>
  </mergeCells>
  <pageMargins left="0.7" right="0.7" top="0.75" bottom="0.75" header="0.3" footer="0.3"/>
  <pageSetup paperSize="9" scale="72" orientation="landscape" horizontalDpi="4294967293" verticalDpi="0" r:id="rId1"/>
  <rowBreaks count="2" manualBreakCount="2">
    <brk id="22" max="16383" man="1"/>
    <brk id="4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EB22C-86D1-428F-96C5-D7179DE622F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PROGRAM TA 2024</vt:lpstr>
      <vt:lpstr>REALISASI ANGGARAN TA 2024</vt:lpstr>
      <vt:lpstr>Sheet4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 PRO</dc:creator>
  <cp:lastModifiedBy>Windows 10 PRO</cp:lastModifiedBy>
  <cp:lastPrinted>2025-06-03T22:18:01Z</cp:lastPrinted>
  <dcterms:created xsi:type="dcterms:W3CDTF">2025-06-03T21:59:08Z</dcterms:created>
  <dcterms:modified xsi:type="dcterms:W3CDTF">2025-06-05T17:41:23Z</dcterms:modified>
</cp:coreProperties>
</file>